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EO\Downloads\"/>
    </mc:Choice>
  </mc:AlternateContent>
  <bookViews>
    <workbookView xWindow="0" yWindow="0" windowWidth="13980" windowHeight="7632" activeTab="1"/>
  </bookViews>
  <sheets>
    <sheet name="Sheet1" sheetId="1" r:id="rId1"/>
    <sheet name="Sheet2" sheetId="2" r:id="rId2"/>
    <sheet name="Sheet3" sheetId="3" r:id="rId3"/>
  </sheets>
  <calcPr calcId="162913"/>
  <webPublishObjects count="1">
    <webPublishObject id="1371" divId="二十四節気計算_1371" destinationFile="F:\ビジネス\しゅんどう\ブログ記事\しゅんどうファイル\二十四節気計算.htm" title="二十四節気計算"/>
  </webPublishObjects>
</workbook>
</file>

<file path=xl/calcChain.xml><?xml version="1.0" encoding="utf-8"?>
<calcChain xmlns="http://schemas.openxmlformats.org/spreadsheetml/2006/main">
  <c r="C2" i="1" l="1"/>
  <c r="F8" i="1"/>
  <c r="D14" i="2" s="1"/>
  <c r="F9" i="1"/>
  <c r="D15" i="2" s="1"/>
  <c r="F10" i="1"/>
  <c r="D16" i="2" s="1"/>
  <c r="F11" i="1"/>
  <c r="D17" i="2" s="1"/>
  <c r="F12" i="1"/>
  <c r="D18" i="2" s="1"/>
  <c r="F13" i="1"/>
  <c r="D19" i="2" s="1"/>
  <c r="F14" i="1"/>
  <c r="D20" i="2" s="1"/>
  <c r="F15" i="1"/>
  <c r="D21" i="2" s="1"/>
  <c r="F16" i="1"/>
  <c r="D22" i="2" s="1"/>
  <c r="F17" i="1"/>
  <c r="D23" i="2" s="1"/>
  <c r="F18" i="1"/>
  <c r="D24" i="2" s="1"/>
  <c r="F19" i="1"/>
  <c r="D25" i="2" s="1"/>
  <c r="F20" i="1"/>
  <c r="D26" i="2" s="1"/>
  <c r="F21" i="1"/>
  <c r="D27" i="2" s="1"/>
  <c r="F22" i="1"/>
  <c r="D28" i="2" s="1"/>
  <c r="F23" i="1"/>
  <c r="D29" i="2" s="1"/>
  <c r="F24" i="1"/>
  <c r="D30" i="2" s="1"/>
  <c r="F25" i="1"/>
  <c r="D31" i="2" s="1"/>
  <c r="F26" i="1"/>
  <c r="D32" i="2" s="1"/>
  <c r="F7" i="1"/>
  <c r="D13" i="2" s="1"/>
  <c r="F4" i="1"/>
  <c r="D10" i="2" s="1"/>
  <c r="F5" i="1"/>
  <c r="D11" i="2" s="1"/>
  <c r="F6" i="1"/>
  <c r="D12" i="2" s="1"/>
  <c r="F3" i="1"/>
  <c r="C9" i="2" s="1"/>
  <c r="C22" i="2" l="1"/>
  <c r="C30" i="2"/>
  <c r="C14" i="2"/>
  <c r="D9" i="2"/>
  <c r="C18" i="2"/>
  <c r="C26" i="2"/>
  <c r="C10" i="2"/>
  <c r="C29" i="2"/>
  <c r="C25" i="2"/>
  <c r="C21" i="2"/>
  <c r="C17" i="2"/>
  <c r="C13" i="2"/>
  <c r="C32" i="2"/>
  <c r="C28" i="2"/>
  <c r="C24" i="2"/>
  <c r="C20" i="2"/>
  <c r="C16" i="2"/>
  <c r="C12" i="2"/>
  <c r="C31" i="2"/>
  <c r="C27" i="2"/>
  <c r="C23" i="2"/>
  <c r="C19" i="2"/>
  <c r="C15" i="2"/>
  <c r="C11" i="2"/>
  <c r="G14" i="1"/>
  <c r="G26" i="1"/>
  <c r="G10" i="1"/>
  <c r="H4" i="1"/>
  <c r="H24" i="1"/>
  <c r="H20" i="1"/>
  <c r="H16" i="1"/>
  <c r="H12" i="1"/>
  <c r="H8" i="1"/>
  <c r="G18" i="1"/>
  <c r="G5" i="1"/>
  <c r="G25" i="1"/>
  <c r="G21" i="1"/>
  <c r="H17" i="1"/>
  <c r="G13" i="1"/>
  <c r="H9" i="1"/>
  <c r="G22" i="1"/>
  <c r="G6" i="1"/>
  <c r="H21" i="1"/>
  <c r="H13" i="1"/>
  <c r="H5" i="1"/>
  <c r="G17" i="1"/>
  <c r="G9" i="1"/>
  <c r="G3" i="1"/>
  <c r="G23" i="1"/>
  <c r="G19" i="1"/>
  <c r="G15" i="1"/>
  <c r="G11" i="1"/>
  <c r="G7" i="1"/>
  <c r="H26" i="1"/>
  <c r="H22" i="1"/>
  <c r="H18" i="1"/>
  <c r="H14" i="1"/>
  <c r="H10" i="1"/>
  <c r="H6" i="1"/>
  <c r="H25" i="1"/>
  <c r="G24" i="1"/>
  <c r="G20" i="1"/>
  <c r="G16" i="1"/>
  <c r="G12" i="1"/>
  <c r="G8" i="1"/>
  <c r="G4" i="1"/>
  <c r="H23" i="1"/>
  <c r="H19" i="1"/>
  <c r="H15" i="1"/>
  <c r="H11" i="1"/>
  <c r="H7" i="1"/>
  <c r="H3" i="1"/>
</calcChain>
</file>

<file path=xl/sharedStrings.xml><?xml version="1.0" encoding="utf-8"?>
<sst xmlns="http://schemas.openxmlformats.org/spreadsheetml/2006/main" count="68" uniqueCount="44">
  <si>
    <t>小寒</t>
  </si>
  <si>
    <t>大寒</t>
  </si>
  <si>
    <t>２月</t>
  </si>
  <si>
    <t>立春</t>
  </si>
  <si>
    <t>雨水</t>
  </si>
  <si>
    <t>３月</t>
  </si>
  <si>
    <t>啓蟄</t>
  </si>
  <si>
    <t>春分</t>
  </si>
  <si>
    <t>４月</t>
  </si>
  <si>
    <t>清明</t>
  </si>
  <si>
    <t>穀雨</t>
  </si>
  <si>
    <t>５月</t>
  </si>
  <si>
    <t>立夏</t>
  </si>
  <si>
    <t>小満</t>
  </si>
  <si>
    <t>６月</t>
  </si>
  <si>
    <t>芒種</t>
  </si>
  <si>
    <t>夏至</t>
  </si>
  <si>
    <t>７月</t>
  </si>
  <si>
    <t>小暑</t>
  </si>
  <si>
    <t>大暑</t>
  </si>
  <si>
    <t>８月</t>
  </si>
  <si>
    <t>立秋</t>
  </si>
  <si>
    <t>処暑</t>
  </si>
  <si>
    <t>９月</t>
  </si>
  <si>
    <t>白露</t>
  </si>
  <si>
    <t>秋分</t>
  </si>
  <si>
    <t>１０月</t>
  </si>
  <si>
    <t>寒露</t>
  </si>
  <si>
    <t>霜降</t>
  </si>
  <si>
    <t>１１月</t>
  </si>
  <si>
    <t>立冬</t>
  </si>
  <si>
    <t>小雪</t>
  </si>
  <si>
    <t>１２月</t>
  </si>
  <si>
    <t>大雪</t>
  </si>
  <si>
    <t>冬至</t>
  </si>
  <si>
    <t>1月</t>
    <rPh sb="1" eb="2">
      <t>ガツ</t>
    </rPh>
    <phoneticPr fontId="1"/>
  </si>
  <si>
    <t>年</t>
    <rPh sb="0" eb="1">
      <t>ネン</t>
    </rPh>
    <phoneticPr fontId="1"/>
  </si>
  <si>
    <t>節気</t>
    <rPh sb="0" eb="2">
      <t>セッキ</t>
    </rPh>
    <phoneticPr fontId="1"/>
  </si>
  <si>
    <t>曜日</t>
    <rPh sb="0" eb="2">
      <t>ヨウビ</t>
    </rPh>
    <phoneticPr fontId="1"/>
  </si>
  <si>
    <t>月　日</t>
    <rPh sb="0" eb="1">
      <t>ツキ</t>
    </rPh>
    <rPh sb="2" eb="3">
      <t>ヒ</t>
    </rPh>
    <phoneticPr fontId="1"/>
  </si>
  <si>
    <t>二十四節気をの日付を求めます。</t>
    <rPh sb="0" eb="3">
      <t>２４</t>
    </rPh>
    <rPh sb="3" eb="5">
      <t>セッキ</t>
    </rPh>
    <rPh sb="7" eb="9">
      <t>ヒヅケ</t>
    </rPh>
    <rPh sb="10" eb="11">
      <t>モト</t>
    </rPh>
    <phoneticPr fontId="1"/>
  </si>
  <si>
    <t>西暦を入力してください。</t>
    <rPh sb="0" eb="2">
      <t>セイレキ</t>
    </rPh>
    <rPh sb="3" eb="5">
      <t>ニュウリョク</t>
    </rPh>
    <phoneticPr fontId="1"/>
  </si>
  <si>
    <t>※Excel2010です。バージョンによっては開かない場合があります。</t>
    <rPh sb="23" eb="24">
      <t>ヒラ</t>
    </rPh>
    <rPh sb="27" eb="29">
      <t>バアイ</t>
    </rPh>
    <phoneticPr fontId="1"/>
  </si>
  <si>
    <t>※1950年～2050年ほどを目安にしてください。</t>
    <rPh sb="5" eb="6">
      <t>ネン</t>
    </rPh>
    <rPh sb="11" eb="12">
      <t>ネン</t>
    </rPh>
    <rPh sb="15" eb="17">
      <t>メヤス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</si>
</sst>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aaa"/>
    <numFmt numFmtId="177" formatCode="mm&quot;月&quot;dd&quot;日&quot;"/>
    <numFmt numFmtId="178" formatCode="yyyy/mm/dd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MS PGothic"/>
      <family val="3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14" fontId="0" fillId="0" borderId="0" xfId="0" applyNumberForma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77" fontId="0" fillId="0" borderId="4" xfId="0" applyNumberFormat="1" applyBorder="1">
      <alignment vertical="center"/>
    </xf>
    <xf numFmtId="176" fontId="0" fillId="0" borderId="4" xfId="0" applyNumberForma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workbookViewId="0">
      <selection activeCell="C2" sqref="C2"/>
    </sheetView>
  </sheetViews>
  <sheetFormatPr defaultRowHeight="13.2"/>
  <cols>
    <col min="1" max="1" width="8.88671875" customWidth="1"/>
    <col min="5" max="6" width="3.44140625" bestFit="1" customWidth="1"/>
    <col min="8" max="8" width="3.33203125" bestFit="1" customWidth="1"/>
  </cols>
  <sheetData>
    <row r="2" spans="1:9">
      <c r="A2" s="14"/>
      <c r="B2" s="14"/>
      <c r="C2">
        <f>Sheet2!B6</f>
        <v>2017</v>
      </c>
    </row>
    <row r="3" spans="1:9">
      <c r="A3" s="19" t="s">
        <v>35</v>
      </c>
      <c r="B3" s="13" t="s">
        <v>0</v>
      </c>
      <c r="C3" s="2">
        <v>6.3811</v>
      </c>
      <c r="D3" s="2">
        <v>0.24277799999999999</v>
      </c>
      <c r="E3" s="5">
        <v>1</v>
      </c>
      <c r="F3">
        <f>INT(C3+(D3*((Sheet2!$B$6-1)-1900))-INT(((Sheet2!$B$6-1)-1900)/4))</f>
        <v>5</v>
      </c>
      <c r="G3" s="3" t="str">
        <f>$C$2&amp;"/"&amp;1&amp;"/"&amp;F3</f>
        <v>2017/1/5</v>
      </c>
      <c r="H3" s="6">
        <f>DATE($C$2,E3,F3)</f>
        <v>42740</v>
      </c>
      <c r="I3" s="7"/>
    </row>
    <row r="4" spans="1:9">
      <c r="A4" s="20"/>
      <c r="B4" s="13" t="s">
        <v>1</v>
      </c>
      <c r="C4" s="2">
        <v>21.104600000000001</v>
      </c>
      <c r="D4" s="2">
        <v>0.24276500000000001</v>
      </c>
      <c r="E4" s="5">
        <v>1</v>
      </c>
      <c r="F4">
        <f>INT(C4+(D4*((Sheet2!$B$6-1)-1900))-INT(((Sheet2!$B$6-1)-1900)/4))</f>
        <v>20</v>
      </c>
      <c r="G4" s="3" t="str">
        <f t="shared" ref="G4:G26" si="0">$C$2&amp;"/"&amp;1&amp;"/"&amp;F4</f>
        <v>2017/1/20</v>
      </c>
      <c r="H4" s="6">
        <f t="shared" ref="H4:H26" si="1">DATE($C$2,E4,F4)</f>
        <v>42755</v>
      </c>
    </row>
    <row r="5" spans="1:9">
      <c r="A5" s="21" t="s">
        <v>2</v>
      </c>
      <c r="B5" s="1" t="s">
        <v>3</v>
      </c>
      <c r="C5" s="2">
        <v>4.8693</v>
      </c>
      <c r="D5" s="2">
        <v>0.24271300000000001</v>
      </c>
      <c r="E5" s="5">
        <v>2</v>
      </c>
      <c r="F5">
        <f>INT(C5+(D5*((Sheet2!$B$6-1)-1900))-INT(((Sheet2!$B$6-1)-1900)/4))</f>
        <v>4</v>
      </c>
      <c r="G5" s="3" t="str">
        <f t="shared" si="0"/>
        <v>2017/1/4</v>
      </c>
      <c r="H5" s="6">
        <f t="shared" si="1"/>
        <v>42770</v>
      </c>
    </row>
    <row r="6" spans="1:9">
      <c r="A6" s="18"/>
      <c r="B6" s="1" t="s">
        <v>4</v>
      </c>
      <c r="C6" s="2">
        <v>19.706199999999999</v>
      </c>
      <c r="D6" s="2">
        <v>0.24262700000000001</v>
      </c>
      <c r="E6" s="5">
        <v>2</v>
      </c>
      <c r="F6">
        <f>INT(C6+(D6*((Sheet2!$B$6-1)-1900))-INT(((Sheet2!$B$6-1)-1900)/4))</f>
        <v>18</v>
      </c>
      <c r="G6" s="3" t="str">
        <f t="shared" si="0"/>
        <v>2017/1/18</v>
      </c>
      <c r="H6" s="6">
        <f t="shared" si="1"/>
        <v>42784</v>
      </c>
    </row>
    <row r="7" spans="1:9">
      <c r="A7" s="17" t="s">
        <v>5</v>
      </c>
      <c r="B7" s="1" t="s">
        <v>6</v>
      </c>
      <c r="C7" s="2">
        <v>6.3967999999999998</v>
      </c>
      <c r="D7" s="2">
        <v>0.24251200000000001</v>
      </c>
      <c r="E7" s="4">
        <v>3</v>
      </c>
      <c r="F7">
        <f>INT(C7+(D7*((Sheet2!$B$6)-1900))-INT(((Sheet2!$B$6)-1900)/4))</f>
        <v>5</v>
      </c>
      <c r="G7" s="3" t="str">
        <f t="shared" si="0"/>
        <v>2017/1/5</v>
      </c>
      <c r="H7" s="6">
        <f t="shared" si="1"/>
        <v>42799</v>
      </c>
    </row>
    <row r="8" spans="1:9">
      <c r="A8" s="18"/>
      <c r="B8" s="1" t="s">
        <v>7</v>
      </c>
      <c r="C8" s="2">
        <v>21.447099999999999</v>
      </c>
      <c r="D8" s="2">
        <v>0.24237700000000001</v>
      </c>
      <c r="E8" s="4">
        <v>3</v>
      </c>
      <c r="F8">
        <f>INT(C8+(D8*((Sheet2!$B$6)-1900))-INT(((Sheet2!$B$6)-1900)/4))</f>
        <v>20</v>
      </c>
      <c r="G8" s="3" t="str">
        <f t="shared" si="0"/>
        <v>2017/1/20</v>
      </c>
      <c r="H8" s="6">
        <f t="shared" si="1"/>
        <v>42814</v>
      </c>
    </row>
    <row r="9" spans="1:9">
      <c r="A9" s="17" t="s">
        <v>8</v>
      </c>
      <c r="B9" s="1" t="s">
        <v>9</v>
      </c>
      <c r="C9" s="2">
        <v>5.6280000000000001</v>
      </c>
      <c r="D9" s="2">
        <v>0.242231</v>
      </c>
      <c r="E9" s="4">
        <v>4</v>
      </c>
      <c r="F9">
        <f>INT(C9+(D9*((Sheet2!$B$6)-1900))-INT(((Sheet2!$B$6)-1900)/4))</f>
        <v>4</v>
      </c>
      <c r="G9" s="3" t="str">
        <f t="shared" si="0"/>
        <v>2017/1/4</v>
      </c>
      <c r="H9" s="6">
        <f t="shared" si="1"/>
        <v>42829</v>
      </c>
    </row>
    <row r="10" spans="1:9">
      <c r="A10" s="18"/>
      <c r="B10" s="1" t="s">
        <v>10</v>
      </c>
      <c r="C10" s="2">
        <v>20.9375</v>
      </c>
      <c r="D10" s="2">
        <v>0.24208299999999999</v>
      </c>
      <c r="E10" s="4">
        <v>4</v>
      </c>
      <c r="F10">
        <f>INT(C10+(D10*((Sheet2!$B$6)-1900))-INT(((Sheet2!$B$6)-1900)/4))</f>
        <v>20</v>
      </c>
      <c r="G10" s="3" t="str">
        <f t="shared" si="0"/>
        <v>2017/1/20</v>
      </c>
      <c r="H10" s="6">
        <f t="shared" si="1"/>
        <v>42845</v>
      </c>
    </row>
    <row r="11" spans="1:9">
      <c r="A11" s="17" t="s">
        <v>11</v>
      </c>
      <c r="B11" s="1" t="s">
        <v>12</v>
      </c>
      <c r="C11" s="2">
        <v>6.3771000000000004</v>
      </c>
      <c r="D11" s="2">
        <v>0.24194499999999999</v>
      </c>
      <c r="E11" s="4">
        <v>5</v>
      </c>
      <c r="F11">
        <f>INT(C11+(D11*((Sheet2!$B$6)-1900))-INT(((Sheet2!$B$6)-1900)/4))</f>
        <v>5</v>
      </c>
      <c r="G11" s="3" t="str">
        <f t="shared" si="0"/>
        <v>2017/1/5</v>
      </c>
      <c r="H11" s="6">
        <f t="shared" si="1"/>
        <v>42860</v>
      </c>
    </row>
    <row r="12" spans="1:9">
      <c r="A12" s="18"/>
      <c r="B12" s="1" t="s">
        <v>13</v>
      </c>
      <c r="C12" s="2">
        <v>21.93</v>
      </c>
      <c r="D12" s="2">
        <v>0.24182500000000001</v>
      </c>
      <c r="E12" s="4">
        <v>5</v>
      </c>
      <c r="F12">
        <f>INT(C12+(D12*((Sheet2!$B$6)-1900))-INT(((Sheet2!$B$6)-1900)/4))</f>
        <v>21</v>
      </c>
      <c r="G12" s="3" t="str">
        <f t="shared" si="0"/>
        <v>2017/1/21</v>
      </c>
      <c r="H12" s="6">
        <f t="shared" si="1"/>
        <v>42876</v>
      </c>
    </row>
    <row r="13" spans="1:9">
      <c r="A13" s="17" t="s">
        <v>14</v>
      </c>
      <c r="B13" s="1" t="s">
        <v>15</v>
      </c>
      <c r="C13" s="2">
        <v>6.5732999999999997</v>
      </c>
      <c r="D13" s="2">
        <v>0.241731</v>
      </c>
      <c r="E13" s="4">
        <v>6</v>
      </c>
      <c r="F13">
        <f>INT(C13+(D13*((Sheet2!$B$6)-1900))-INT(((Sheet2!$B$6)-1900)/4))</f>
        <v>5</v>
      </c>
      <c r="G13" s="3" t="str">
        <f t="shared" si="0"/>
        <v>2017/1/5</v>
      </c>
      <c r="H13" s="6">
        <f t="shared" si="1"/>
        <v>42891</v>
      </c>
    </row>
    <row r="14" spans="1:9">
      <c r="A14" s="18"/>
      <c r="B14" s="1" t="s">
        <v>16</v>
      </c>
      <c r="C14" s="2">
        <v>22.274699999999999</v>
      </c>
      <c r="D14" s="2">
        <v>0.24166899999999999</v>
      </c>
      <c r="E14" s="4">
        <v>6</v>
      </c>
      <c r="F14">
        <f>INT(C14+(D14*((Sheet2!$B$6)-1900))-INT(((Sheet2!$B$6)-1900)/4))</f>
        <v>21</v>
      </c>
      <c r="G14" s="3" t="str">
        <f t="shared" si="0"/>
        <v>2017/1/21</v>
      </c>
      <c r="H14" s="6">
        <f t="shared" si="1"/>
        <v>42907</v>
      </c>
    </row>
    <row r="15" spans="1:9">
      <c r="A15" s="17" t="s">
        <v>17</v>
      </c>
      <c r="B15" s="1" t="s">
        <v>18</v>
      </c>
      <c r="C15" s="2">
        <v>8.0091000000000001</v>
      </c>
      <c r="D15" s="2">
        <v>0.241642</v>
      </c>
      <c r="E15" s="4">
        <v>7</v>
      </c>
      <c r="F15">
        <f>INT(C15+(D15*((Sheet2!$B$6)-1900))-INT(((Sheet2!$B$6)-1900)/4))</f>
        <v>7</v>
      </c>
      <c r="G15" s="3" t="str">
        <f t="shared" si="0"/>
        <v>2017/1/7</v>
      </c>
      <c r="H15" s="6">
        <f t="shared" si="1"/>
        <v>42923</v>
      </c>
    </row>
    <row r="16" spans="1:9">
      <c r="A16" s="18"/>
      <c r="B16" s="1" t="s">
        <v>19</v>
      </c>
      <c r="C16" s="2">
        <v>23.7317</v>
      </c>
      <c r="D16" s="2">
        <v>0.24165400000000001</v>
      </c>
      <c r="E16" s="4">
        <v>7</v>
      </c>
      <c r="F16">
        <f>INT(C16+(D16*((Sheet2!$B$6)-1900))-INT(((Sheet2!$B$6)-1900)/4))</f>
        <v>23</v>
      </c>
      <c r="G16" s="3" t="str">
        <f t="shared" si="0"/>
        <v>2017/1/23</v>
      </c>
      <c r="H16" s="6">
        <f t="shared" si="1"/>
        <v>42939</v>
      </c>
    </row>
    <row r="17" spans="1:8">
      <c r="A17" s="17" t="s">
        <v>20</v>
      </c>
      <c r="B17" s="1" t="s">
        <v>21</v>
      </c>
      <c r="C17" s="2">
        <v>8.4101999999999997</v>
      </c>
      <c r="D17" s="2">
        <v>0.241703</v>
      </c>
      <c r="E17" s="4">
        <v>8</v>
      </c>
      <c r="F17">
        <f>INT(C17+(D17*((Sheet2!$B$6)-1900))-INT(((Sheet2!$B$6)-1900)/4))</f>
        <v>7</v>
      </c>
      <c r="G17" s="3" t="str">
        <f t="shared" si="0"/>
        <v>2017/1/7</v>
      </c>
      <c r="H17" s="6">
        <f t="shared" si="1"/>
        <v>42954</v>
      </c>
    </row>
    <row r="18" spans="1:8">
      <c r="A18" s="18"/>
      <c r="B18" s="1" t="s">
        <v>22</v>
      </c>
      <c r="C18" s="2">
        <v>24.012499999999999</v>
      </c>
      <c r="D18" s="2">
        <v>0.241786</v>
      </c>
      <c r="E18" s="4">
        <v>8</v>
      </c>
      <c r="F18">
        <f>INT(C18+(D18*((Sheet2!$B$6)-1900))-INT(((Sheet2!$B$6)-1900)/4))</f>
        <v>23</v>
      </c>
      <c r="G18" s="3" t="str">
        <f t="shared" si="0"/>
        <v>2017/1/23</v>
      </c>
      <c r="H18" s="6">
        <f t="shared" si="1"/>
        <v>42970</v>
      </c>
    </row>
    <row r="19" spans="1:8">
      <c r="A19" s="17" t="s">
        <v>23</v>
      </c>
      <c r="B19" s="1" t="s">
        <v>24</v>
      </c>
      <c r="C19" s="2">
        <v>8.5185999999999993</v>
      </c>
      <c r="D19" s="2">
        <v>0.241898</v>
      </c>
      <c r="E19" s="4">
        <v>9</v>
      </c>
      <c r="F19">
        <f>INT(C19+(D19*((Sheet2!$B$6)-1900))-INT(((Sheet2!$B$6)-1900)/4))</f>
        <v>7</v>
      </c>
      <c r="G19" s="3" t="str">
        <f t="shared" si="0"/>
        <v>2017/1/7</v>
      </c>
      <c r="H19" s="6">
        <f t="shared" si="1"/>
        <v>42985</v>
      </c>
    </row>
    <row r="20" spans="1:8">
      <c r="A20" s="18"/>
      <c r="B20" s="1" t="s">
        <v>25</v>
      </c>
      <c r="C20" s="2">
        <v>23.889600000000002</v>
      </c>
      <c r="D20" s="2">
        <v>0.242032</v>
      </c>
      <c r="E20" s="4">
        <v>9</v>
      </c>
      <c r="F20">
        <f>INT(C20+(D20*((Sheet2!$B$6)-1900))-INT(((Sheet2!$B$6)-1900)/4))</f>
        <v>23</v>
      </c>
      <c r="G20" s="3" t="str">
        <f t="shared" si="0"/>
        <v>2017/1/23</v>
      </c>
      <c r="H20" s="6">
        <f t="shared" si="1"/>
        <v>43001</v>
      </c>
    </row>
    <row r="21" spans="1:8">
      <c r="A21" s="17" t="s">
        <v>26</v>
      </c>
      <c r="B21" s="1" t="s">
        <v>27</v>
      </c>
      <c r="C21" s="2">
        <v>9.1414000000000009</v>
      </c>
      <c r="D21" s="2">
        <v>0.24217900000000001</v>
      </c>
      <c r="E21" s="4">
        <v>10</v>
      </c>
      <c r="F21">
        <f>INT(C21+(D21*((Sheet2!$B$6)-1900))-INT(((Sheet2!$B$6)-1900)/4))</f>
        <v>8</v>
      </c>
      <c r="G21" s="3" t="str">
        <f t="shared" si="0"/>
        <v>2017/1/8</v>
      </c>
      <c r="H21" s="6">
        <f t="shared" si="1"/>
        <v>43016</v>
      </c>
    </row>
    <row r="22" spans="1:8">
      <c r="A22" s="18"/>
      <c r="B22" s="1" t="s">
        <v>28</v>
      </c>
      <c r="C22" s="2">
        <v>24.248699999999999</v>
      </c>
      <c r="D22" s="2">
        <v>0.24232799999999999</v>
      </c>
      <c r="E22" s="4">
        <v>10</v>
      </c>
      <c r="F22">
        <f>INT(C22+(D22*((Sheet2!$B$6)-1900))-INT(((Sheet2!$B$6)-1900)/4))</f>
        <v>23</v>
      </c>
      <c r="G22" s="3" t="str">
        <f t="shared" si="0"/>
        <v>2017/1/23</v>
      </c>
      <c r="H22" s="6">
        <f t="shared" si="1"/>
        <v>43031</v>
      </c>
    </row>
    <row r="23" spans="1:8">
      <c r="A23" s="17" t="s">
        <v>29</v>
      </c>
      <c r="B23" s="1" t="s">
        <v>30</v>
      </c>
      <c r="C23" s="2">
        <v>8.2395999999999994</v>
      </c>
      <c r="D23" s="2">
        <v>0.24246899999999999</v>
      </c>
      <c r="E23" s="4">
        <v>11</v>
      </c>
      <c r="F23">
        <f>INT(C23+(D23*((Sheet2!$B$6)-1900))-INT(((Sheet2!$B$6)-1900)/4))</f>
        <v>7</v>
      </c>
      <c r="G23" s="3" t="str">
        <f t="shared" si="0"/>
        <v>2017/1/7</v>
      </c>
      <c r="H23" s="6">
        <f t="shared" si="1"/>
        <v>43046</v>
      </c>
    </row>
    <row r="24" spans="1:8">
      <c r="A24" s="18"/>
      <c r="B24" s="1" t="s">
        <v>31</v>
      </c>
      <c r="C24" s="2">
        <v>23.1189</v>
      </c>
      <c r="D24" s="2">
        <v>0.242592</v>
      </c>
      <c r="E24" s="4">
        <v>11</v>
      </c>
      <c r="F24">
        <f>INT(C24+(D24*((Sheet2!$B$6)-1900))-INT(((Sheet2!$B$6)-1900)/4))</f>
        <v>22</v>
      </c>
      <c r="G24" s="3" t="str">
        <f t="shared" si="0"/>
        <v>2017/1/22</v>
      </c>
      <c r="H24" s="6">
        <f t="shared" si="1"/>
        <v>43061</v>
      </c>
    </row>
    <row r="25" spans="1:8">
      <c r="A25" s="17" t="s">
        <v>32</v>
      </c>
      <c r="B25" s="1" t="s">
        <v>33</v>
      </c>
      <c r="C25" s="2">
        <v>7.9151999999999996</v>
      </c>
      <c r="D25" s="2">
        <v>0.24268899999999999</v>
      </c>
      <c r="E25" s="4">
        <v>12</v>
      </c>
      <c r="F25">
        <f>INT(C25+(D25*((Sheet2!$B$6)-1900))-INT(((Sheet2!$B$6)-1900)/4))</f>
        <v>7</v>
      </c>
      <c r="G25" s="3" t="str">
        <f t="shared" si="0"/>
        <v>2017/1/7</v>
      </c>
      <c r="H25" s="6">
        <f t="shared" si="1"/>
        <v>43076</v>
      </c>
    </row>
    <row r="26" spans="1:8">
      <c r="A26" s="18"/>
      <c r="B26" s="1" t="s">
        <v>34</v>
      </c>
      <c r="C26" s="2">
        <v>22.6587</v>
      </c>
      <c r="D26" s="2">
        <v>0.242752</v>
      </c>
      <c r="E26" s="4">
        <v>12</v>
      </c>
      <c r="F26">
        <f>INT(C26+(D26*((Sheet2!$B$6)-1900))-INT(((Sheet2!$B$6)-1900)/4))</f>
        <v>22</v>
      </c>
      <c r="G26" s="3" t="str">
        <f t="shared" si="0"/>
        <v>2017/1/22</v>
      </c>
      <c r="H26" s="6">
        <f t="shared" si="1"/>
        <v>43091</v>
      </c>
    </row>
  </sheetData>
  <mergeCells count="12">
    <mergeCell ref="A17:A18"/>
    <mergeCell ref="A19:A20"/>
    <mergeCell ref="A21:A22"/>
    <mergeCell ref="A23:A24"/>
    <mergeCell ref="A25:A26"/>
    <mergeCell ref="A13:A14"/>
    <mergeCell ref="A15:A16"/>
    <mergeCell ref="A3:A4"/>
    <mergeCell ref="A5:A6"/>
    <mergeCell ref="A7:A8"/>
    <mergeCell ref="A9:A10"/>
    <mergeCell ref="A11:A12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G21" sqref="G21"/>
    </sheetView>
  </sheetViews>
  <sheetFormatPr defaultRowHeight="13.2"/>
  <cols>
    <col min="1" max="1" width="8.88671875" customWidth="1"/>
    <col min="3" max="3" width="9.21875" bestFit="1" customWidth="1"/>
    <col min="4" max="4" width="5.21875" bestFit="1" customWidth="1"/>
  </cols>
  <sheetData>
    <row r="1" spans="1:4">
      <c r="A1" s="16" t="s">
        <v>42</v>
      </c>
    </row>
    <row r="2" spans="1:4">
      <c r="A2" t="s">
        <v>43</v>
      </c>
    </row>
    <row r="3" spans="1:4">
      <c r="B3" s="15" t="s">
        <v>40</v>
      </c>
    </row>
    <row r="4" spans="1:4">
      <c r="B4" s="15" t="s">
        <v>41</v>
      </c>
    </row>
    <row r="6" spans="1:4">
      <c r="B6" s="22">
        <v>2017</v>
      </c>
      <c r="C6" s="22"/>
      <c r="D6" s="8" t="s">
        <v>36</v>
      </c>
    </row>
    <row r="8" spans="1:4">
      <c r="B8" s="9" t="s">
        <v>37</v>
      </c>
      <c r="C8" s="9" t="s">
        <v>39</v>
      </c>
      <c r="D8" s="9" t="s">
        <v>38</v>
      </c>
    </row>
    <row r="9" spans="1:4">
      <c r="B9" s="10" t="s">
        <v>0</v>
      </c>
      <c r="C9" s="11">
        <f>DATE(Sheet2!$B$6,Sheet1!$E3,Sheet1!$F3)</f>
        <v>42740</v>
      </c>
      <c r="D9" s="12">
        <f>DATE(Sheet2!$B$6,Sheet1!$E3,Sheet1!$F3)</f>
        <v>42740</v>
      </c>
    </row>
    <row r="10" spans="1:4">
      <c r="B10" s="10" t="s">
        <v>1</v>
      </c>
      <c r="C10" s="11">
        <f>DATE(Sheet2!$B$6,Sheet1!$E4,Sheet1!$F4)</f>
        <v>42755</v>
      </c>
      <c r="D10" s="12">
        <f>DATE(Sheet2!$B$6,Sheet1!E4,Sheet1!F4)</f>
        <v>42755</v>
      </c>
    </row>
    <row r="11" spans="1:4">
      <c r="B11" s="10" t="s">
        <v>3</v>
      </c>
      <c r="C11" s="11">
        <f>DATE(Sheet2!$B$6,Sheet1!$E5,Sheet1!$F5)</f>
        <v>42770</v>
      </c>
      <c r="D11" s="12">
        <f>DATE(Sheet2!$B$6,Sheet1!E5,Sheet1!F5)</f>
        <v>42770</v>
      </c>
    </row>
    <row r="12" spans="1:4">
      <c r="B12" s="10" t="s">
        <v>4</v>
      </c>
      <c r="C12" s="11">
        <f>DATE(Sheet2!$B$6,Sheet1!$E6,Sheet1!$F6)</f>
        <v>42784</v>
      </c>
      <c r="D12" s="12">
        <f>DATE(Sheet2!$B$6,Sheet1!E6,Sheet1!F6)</f>
        <v>42784</v>
      </c>
    </row>
    <row r="13" spans="1:4">
      <c r="B13" s="10" t="s">
        <v>6</v>
      </c>
      <c r="C13" s="11">
        <f>DATE(Sheet2!$B$6,Sheet1!$E7,Sheet1!$F7)</f>
        <v>42799</v>
      </c>
      <c r="D13" s="12">
        <f>DATE(Sheet2!$B$6,Sheet1!E7,Sheet1!F7)</f>
        <v>42799</v>
      </c>
    </row>
    <row r="14" spans="1:4">
      <c r="B14" s="10" t="s">
        <v>7</v>
      </c>
      <c r="C14" s="11">
        <f>DATE(Sheet2!$B$6,Sheet1!$E8,Sheet1!$F8)</f>
        <v>42814</v>
      </c>
      <c r="D14" s="12">
        <f>DATE(Sheet2!$B$6,Sheet1!E8,Sheet1!F8)</f>
        <v>42814</v>
      </c>
    </row>
    <row r="15" spans="1:4">
      <c r="B15" s="10" t="s">
        <v>9</v>
      </c>
      <c r="C15" s="11">
        <f>DATE(Sheet2!$B$6,Sheet1!$E9,Sheet1!$F9)</f>
        <v>42829</v>
      </c>
      <c r="D15" s="12">
        <f>DATE(Sheet2!$B$6,Sheet1!E9,Sheet1!F9)</f>
        <v>42829</v>
      </c>
    </row>
    <row r="16" spans="1:4">
      <c r="B16" s="10" t="s">
        <v>10</v>
      </c>
      <c r="C16" s="11">
        <f>DATE(Sheet2!$B$6,Sheet1!$E10,Sheet1!$F10)</f>
        <v>42845</v>
      </c>
      <c r="D16" s="12">
        <f>DATE(Sheet2!$B$6,Sheet1!E10,Sheet1!F10)</f>
        <v>42845</v>
      </c>
    </row>
    <row r="17" spans="2:4">
      <c r="B17" s="10" t="s">
        <v>12</v>
      </c>
      <c r="C17" s="11">
        <f>DATE(Sheet2!$B$6,Sheet1!$E11,Sheet1!$F11)</f>
        <v>42860</v>
      </c>
      <c r="D17" s="12">
        <f>DATE(Sheet2!$B$6,Sheet1!E11,Sheet1!F11)</f>
        <v>42860</v>
      </c>
    </row>
    <row r="18" spans="2:4">
      <c r="B18" s="10" t="s">
        <v>13</v>
      </c>
      <c r="C18" s="11">
        <f>DATE(Sheet2!$B$6,Sheet1!$E12,Sheet1!$F12)</f>
        <v>42876</v>
      </c>
      <c r="D18" s="12">
        <f>DATE(Sheet2!$B$6,Sheet1!E12,Sheet1!F12)</f>
        <v>42876</v>
      </c>
    </row>
    <row r="19" spans="2:4">
      <c r="B19" s="10" t="s">
        <v>15</v>
      </c>
      <c r="C19" s="11">
        <f>DATE(Sheet2!$B$6,Sheet1!$E13,Sheet1!$F13)</f>
        <v>42891</v>
      </c>
      <c r="D19" s="12">
        <f>DATE(Sheet2!$B$6,Sheet1!E13,Sheet1!F13)</f>
        <v>42891</v>
      </c>
    </row>
    <row r="20" spans="2:4">
      <c r="B20" s="10" t="s">
        <v>16</v>
      </c>
      <c r="C20" s="11">
        <f>DATE(Sheet2!$B$6,Sheet1!$E14,Sheet1!$F14)</f>
        <v>42907</v>
      </c>
      <c r="D20" s="12">
        <f>DATE(Sheet2!$B$6,Sheet1!E14,Sheet1!F14)</f>
        <v>42907</v>
      </c>
    </row>
    <row r="21" spans="2:4">
      <c r="B21" s="10" t="s">
        <v>18</v>
      </c>
      <c r="C21" s="11">
        <f>DATE(Sheet2!$B$6,Sheet1!$E15,Sheet1!$F15)</f>
        <v>42923</v>
      </c>
      <c r="D21" s="12">
        <f>DATE(Sheet2!$B$6,Sheet1!E15,Sheet1!F15)</f>
        <v>42923</v>
      </c>
    </row>
    <row r="22" spans="2:4">
      <c r="B22" s="10" t="s">
        <v>19</v>
      </c>
      <c r="C22" s="11">
        <f>DATE(Sheet2!$B$6,Sheet1!$E16,Sheet1!$F16)</f>
        <v>42939</v>
      </c>
      <c r="D22" s="12">
        <f>DATE(Sheet2!$B$6,Sheet1!E16,Sheet1!F16)</f>
        <v>42939</v>
      </c>
    </row>
    <row r="23" spans="2:4">
      <c r="B23" s="10" t="s">
        <v>21</v>
      </c>
      <c r="C23" s="11">
        <f>DATE(Sheet2!$B$6,Sheet1!$E17,Sheet1!$F17)</f>
        <v>42954</v>
      </c>
      <c r="D23" s="12">
        <f>DATE(Sheet2!$B$6,Sheet1!E17,Sheet1!F17)</f>
        <v>42954</v>
      </c>
    </row>
    <row r="24" spans="2:4">
      <c r="B24" s="10" t="s">
        <v>22</v>
      </c>
      <c r="C24" s="11">
        <f>DATE(Sheet2!$B$6,Sheet1!$E18,Sheet1!$F18)</f>
        <v>42970</v>
      </c>
      <c r="D24" s="12">
        <f>DATE(Sheet2!$B$6,Sheet1!E18,Sheet1!F18)</f>
        <v>42970</v>
      </c>
    </row>
    <row r="25" spans="2:4">
      <c r="B25" s="10" t="s">
        <v>24</v>
      </c>
      <c r="C25" s="11">
        <f>DATE(Sheet2!$B$6,Sheet1!$E19,Sheet1!$F19)</f>
        <v>42985</v>
      </c>
      <c r="D25" s="12">
        <f>DATE(Sheet2!$B$6,Sheet1!E19,Sheet1!F19)</f>
        <v>42985</v>
      </c>
    </row>
    <row r="26" spans="2:4">
      <c r="B26" s="10" t="s">
        <v>25</v>
      </c>
      <c r="C26" s="11">
        <f>DATE(Sheet2!$B$6,Sheet1!$E20,Sheet1!$F20)</f>
        <v>43001</v>
      </c>
      <c r="D26" s="12">
        <f>DATE(Sheet2!$B$6,Sheet1!E20,Sheet1!F20)</f>
        <v>43001</v>
      </c>
    </row>
    <row r="27" spans="2:4">
      <c r="B27" s="10" t="s">
        <v>27</v>
      </c>
      <c r="C27" s="11">
        <f>DATE(Sheet2!$B$6,Sheet1!$E21,Sheet1!$F21)</f>
        <v>43016</v>
      </c>
      <c r="D27" s="12">
        <f>DATE(Sheet2!$B$6,Sheet1!E21,Sheet1!F21)</f>
        <v>43016</v>
      </c>
    </row>
    <row r="28" spans="2:4">
      <c r="B28" s="10" t="s">
        <v>28</v>
      </c>
      <c r="C28" s="11">
        <f>DATE(Sheet2!$B$6,Sheet1!$E22,Sheet1!$F22)</f>
        <v>43031</v>
      </c>
      <c r="D28" s="12">
        <f>DATE(Sheet2!$B$6,Sheet1!E22,Sheet1!F22)</f>
        <v>43031</v>
      </c>
    </row>
    <row r="29" spans="2:4">
      <c r="B29" s="10" t="s">
        <v>30</v>
      </c>
      <c r="C29" s="11">
        <f>DATE(Sheet2!$B$6,Sheet1!$E23,Sheet1!$F23)</f>
        <v>43046</v>
      </c>
      <c r="D29" s="12">
        <f>DATE(Sheet2!$B$6,Sheet1!E23,Sheet1!F23)</f>
        <v>43046</v>
      </c>
    </row>
    <row r="30" spans="2:4">
      <c r="B30" s="10" t="s">
        <v>31</v>
      </c>
      <c r="C30" s="11">
        <f>DATE(Sheet2!$B$6,Sheet1!$E24,Sheet1!$F24)</f>
        <v>43061</v>
      </c>
      <c r="D30" s="12">
        <f>DATE(Sheet2!$B$6,Sheet1!E24,Sheet1!F24)</f>
        <v>43061</v>
      </c>
    </row>
    <row r="31" spans="2:4">
      <c r="B31" s="10" t="s">
        <v>33</v>
      </c>
      <c r="C31" s="11">
        <f>DATE(Sheet2!$B$6,Sheet1!$E25,Sheet1!$F25)</f>
        <v>43076</v>
      </c>
      <c r="D31" s="12">
        <f>DATE(Sheet2!$B$6,Sheet1!E25,Sheet1!F25)</f>
        <v>43076</v>
      </c>
    </row>
    <row r="32" spans="2:4">
      <c r="B32" s="10" t="s">
        <v>34</v>
      </c>
      <c r="C32" s="11">
        <f>DATE(Sheet2!$B$6,Sheet1!$E26,Sheet1!$F26)</f>
        <v>43091</v>
      </c>
      <c r="D32" s="12">
        <f>DATE(Sheet2!$B$6,Sheet1!E26,Sheet1!F26)</f>
        <v>43091</v>
      </c>
    </row>
  </sheetData>
  <mergeCells count="1">
    <mergeCell ref="B6:C6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cols>
    <col min="1" max="1" width="8.88671875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kateo</dc:creator>
  <cp:lastModifiedBy>KATEO</cp:lastModifiedBy>
  <dcterms:created xsi:type="dcterms:W3CDTF">2016-01-04T23:39:22Z</dcterms:created>
  <dcterms:modified xsi:type="dcterms:W3CDTF">2016-12-13T09:30:40Z</dcterms:modified>
</cp:coreProperties>
</file>